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3" i="1"/>
  <c r="I4" i="1"/>
  <c r="I5" i="1"/>
  <c r="I6" i="1"/>
  <c r="I7" i="1"/>
  <c r="I8" i="1"/>
  <c r="I9" i="1"/>
  <c r="I10" i="1"/>
  <c r="I3" i="1"/>
  <c r="H4" i="1"/>
  <c r="H5" i="1"/>
  <c r="H6" i="1"/>
  <c r="H7" i="1"/>
  <c r="H8" i="1"/>
  <c r="H9" i="1"/>
  <c r="H10" i="1"/>
  <c r="H3" i="1"/>
  <c r="G4" i="1"/>
  <c r="G5" i="1"/>
  <c r="G6" i="1"/>
  <c r="G7" i="1"/>
  <c r="G8" i="1"/>
  <c r="G9" i="1"/>
  <c r="G10" i="1"/>
  <c r="G3" i="1"/>
  <c r="E4" i="1"/>
  <c r="E5" i="1"/>
  <c r="E6" i="1"/>
  <c r="E7" i="1"/>
  <c r="E8" i="1"/>
  <c r="E9" i="1"/>
  <c r="E10" i="1"/>
  <c r="E3" i="1"/>
  <c r="C4" i="1" l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<sst xmlns="http://schemas.openxmlformats.org/spreadsheetml/2006/main" count="43" uniqueCount="37">
  <si>
    <t>STT</t>
  </si>
  <si>
    <t>MÃ HÀNG</t>
  </si>
  <si>
    <t>TÊN HÀNG</t>
  </si>
  <si>
    <t>SỐ LƯỢNG</t>
  </si>
  <si>
    <t>ĐƠN GIÁ</t>
  </si>
  <si>
    <t>NGÀY BÁN</t>
  </si>
  <si>
    <t>THÀNH TIỀN</t>
  </si>
  <si>
    <t>PHỤ THU</t>
  </si>
  <si>
    <t>KHUYẾN MÃI</t>
  </si>
  <si>
    <t>PCDC</t>
  </si>
  <si>
    <t>PCCD</t>
  </si>
  <si>
    <t>PCCI3</t>
  </si>
  <si>
    <t>PCCI5</t>
  </si>
  <si>
    <t>PCCI7</t>
  </si>
  <si>
    <t>15/10/2018</t>
  </si>
  <si>
    <t>25/10/2018</t>
  </si>
  <si>
    <t>27/10/2018</t>
  </si>
  <si>
    <t>29/10/2018</t>
  </si>
  <si>
    <t>ĐƠN GIÁ LẺ</t>
  </si>
  <si>
    <t>ĐƠN GIÁ SỈ</t>
  </si>
  <si>
    <t>DC</t>
  </si>
  <si>
    <t>PENTIUM DUAL CORE</t>
  </si>
  <si>
    <t>CD</t>
  </si>
  <si>
    <t>INTEL CORE 2 DUAL</t>
  </si>
  <si>
    <t>I3</t>
  </si>
  <si>
    <t>I5</t>
  </si>
  <si>
    <t>I7</t>
  </si>
  <si>
    <t>INTEL CORE I 3</t>
  </si>
  <si>
    <t>INTEL CORE I 5</t>
  </si>
  <si>
    <t>INTEL CORE I 7</t>
  </si>
  <si>
    <t>BẢNG BÁN HÀNG THÁNG 10</t>
  </si>
  <si>
    <t>PCCI3, PCCI5 và PCCI7</t>
  </si>
  <si>
    <t>PCDC và PCCD</t>
  </si>
  <si>
    <t>TIỀN PHẢI TRẢ</t>
  </si>
  <si>
    <t>MẶT HÀNG</t>
  </si>
  <si>
    <r>
      <rPr>
        <b/>
        <u/>
        <sz val="11"/>
        <color theme="1"/>
        <rFont val="Times New Roman"/>
        <family val="1"/>
      </rPr>
      <t>BẢNG 1:</t>
    </r>
    <r>
      <rPr>
        <b/>
        <sz val="11"/>
        <color theme="1"/>
        <rFont val="Times New Roman"/>
        <family val="1"/>
      </rPr>
      <t xml:space="preserve"> TÊN HÀNG VÀ BẢNG GIÁ</t>
    </r>
  </si>
  <si>
    <r>
      <rPr>
        <b/>
        <u/>
        <sz val="11"/>
        <color theme="1"/>
        <rFont val="Times New Roman"/>
        <family val="1"/>
      </rPr>
      <t>BẢNG 2:</t>
    </r>
    <r>
      <rPr>
        <b/>
        <sz val="11"/>
        <color theme="1"/>
        <rFont val="Times New Roman"/>
        <family val="1"/>
      </rPr>
      <t xml:space="preserve"> BẢNG THỐNG KÊ THÁNG 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</si>
</sst>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quotePrefix="1" applyNumberFormat="1" applyFont="1" applyBorder="1"/>
    <xf numFmtId="2" fontId="2" fillId="0" borderId="1" xfId="0" applyNumberFormat="1" applyFont="1" applyBorder="1"/>
    <xf numFmtId="14" fontId="2" fillId="0" borderId="1" xfId="0" applyNumberFormat="1" applyFont="1" applyBorder="1"/>
    <xf numFmtId="0" fontId="1" fillId="0" borderId="0" xfId="0" applyFont="1"/>
    <xf numFmtId="0" fontId="1" fillId="0" borderId="2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9" sqref="J19"/>
    </sheetView>
  </sheetViews>
  <sheetFormatPr defaultRowHeight="15" x14ac:dyDescent="0.25"/>
  <cols>
    <col min="1" max="1" width="6.140625" style="12" customWidth="1"/>
    <col min="2" max="3" width="19.7109375" style="2" bestFit="1" customWidth="1"/>
    <col min="4" max="4" width="10.7109375" style="2" bestFit="1" customWidth="1"/>
    <col min="5" max="5" width="9.140625" style="2" bestFit="1" customWidth="1"/>
    <col min="6" max="6" width="10.7109375" style="2" bestFit="1" customWidth="1"/>
    <col min="7" max="7" width="33" style="2" bestFit="1" customWidth="1"/>
    <col min="8" max="8" width="15" style="2" bestFit="1" customWidth="1"/>
    <col min="9" max="9" width="16.42578125" style="2" bestFit="1" customWidth="1"/>
    <col min="10" max="10" width="16.85546875" style="2" bestFit="1" customWidth="1"/>
    <col min="11" max="16384" width="9.140625" style="2"/>
  </cols>
  <sheetData>
    <row r="1" spans="1:10" x14ac:dyDescent="0.25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33</v>
      </c>
      <c r="J2" s="4" t="s">
        <v>8</v>
      </c>
    </row>
    <row r="3" spans="1:10" x14ac:dyDescent="0.25">
      <c r="A3" s="5">
        <v>1</v>
      </c>
      <c r="B3" s="6" t="s">
        <v>9</v>
      </c>
      <c r="C3" s="4" t="str">
        <f>VLOOKUP((RIGHT($B$3:$B$10,2)),$A$15:$D$20,2,FALSE)</f>
        <v>PENTIUM DUAL CORE</v>
      </c>
      <c r="D3" s="6">
        <v>14</v>
      </c>
      <c r="E3" s="4">
        <f>IF(D3&gt;9,VLOOKUP((RIGHT(B3,2)),$A$15:$D$20,4,0),VLOOKUP((RIGHT(B3,2)),$A$15:$D$20,3,0))</f>
        <v>235</v>
      </c>
      <c r="F3" s="7">
        <v>43376</v>
      </c>
      <c r="G3" s="8">
        <f>(D3*E3)-(VALUE(IF(DAY(F3)&lt;7,E3*3%,0)))</f>
        <v>3282.95</v>
      </c>
      <c r="H3" s="6">
        <f>IF(OR(RIGHT(B3,2)="I3",RIGHT(B3,2)="I7"),G3*1%,0)</f>
        <v>0</v>
      </c>
      <c r="I3" s="6">
        <f>G3+H3+G3*10%</f>
        <v>3611.2449999999999</v>
      </c>
      <c r="J3" s="4" t="str">
        <f>IF(AND(D3&gt;10,H3=0),"CHUỘT QUANG"," ")</f>
        <v>CHUỘT QUANG</v>
      </c>
    </row>
    <row r="4" spans="1:10" x14ac:dyDescent="0.25">
      <c r="A4" s="5"/>
      <c r="B4" s="6" t="s">
        <v>10</v>
      </c>
      <c r="C4" s="4" t="str">
        <f t="shared" ref="C4:C10" si="0">VLOOKUP((RIGHT($B$3:$B$10,2)),$A$15:$D$20,2,FALSE)</f>
        <v>INTEL CORE 2 DUAL</v>
      </c>
      <c r="D4" s="6">
        <v>10</v>
      </c>
      <c r="E4" s="4">
        <f t="shared" ref="E4:E10" si="1">IF(D4&gt;9,VLOOKUP((RIGHT(B4,2)),$A$15:$D$20,4,0),VLOOKUP((RIGHT(B4,2)),$A$15:$D$20,3,0))</f>
        <v>285</v>
      </c>
      <c r="F4" s="9">
        <v>43378</v>
      </c>
      <c r="G4" s="8">
        <f t="shared" ref="G4:G10" si="2">(D4*E4)-(VALUE(IF(DAY(F4)&lt;7,E4*3%,0)))</f>
        <v>2841.45</v>
      </c>
      <c r="H4" s="6">
        <f t="shared" ref="H4:H10" si="3">IF(OR(RIGHT(B4,2)="I3",RIGHT(B4,2)="I7"),G4*1%,0)</f>
        <v>0</v>
      </c>
      <c r="I4" s="6">
        <f t="shared" ref="I4:I10" si="4">G4+H4+G4*10%</f>
        <v>3125.5949999999998</v>
      </c>
      <c r="J4" s="4" t="str">
        <f t="shared" ref="J4:J10" si="5">IF(AND(D4&gt;10,H4=0),"CHUỘT QUANG"," ")</f>
        <v xml:space="preserve"> </v>
      </c>
    </row>
    <row r="5" spans="1:10" x14ac:dyDescent="0.25">
      <c r="A5" s="5"/>
      <c r="B5" s="6" t="s">
        <v>11</v>
      </c>
      <c r="C5" s="4" t="str">
        <f t="shared" si="0"/>
        <v>INTEL CORE I 3</v>
      </c>
      <c r="D5" s="6">
        <v>12</v>
      </c>
      <c r="E5" s="4">
        <f t="shared" si="1"/>
        <v>585</v>
      </c>
      <c r="F5" s="9">
        <v>43380</v>
      </c>
      <c r="G5" s="8">
        <f t="shared" si="2"/>
        <v>7020</v>
      </c>
      <c r="H5" s="6">
        <f t="shared" si="3"/>
        <v>70.2</v>
      </c>
      <c r="I5" s="6">
        <f t="shared" si="4"/>
        <v>7792.2</v>
      </c>
      <c r="J5" s="4" t="str">
        <f t="shared" si="5"/>
        <v xml:space="preserve"> </v>
      </c>
    </row>
    <row r="6" spans="1:10" x14ac:dyDescent="0.25">
      <c r="A6" s="5"/>
      <c r="B6" s="6" t="s">
        <v>12</v>
      </c>
      <c r="C6" s="4" t="str">
        <f t="shared" si="0"/>
        <v>INTEL CORE I 5</v>
      </c>
      <c r="D6" s="6">
        <v>7</v>
      </c>
      <c r="E6" s="4">
        <f t="shared" si="1"/>
        <v>700</v>
      </c>
      <c r="F6" s="9">
        <v>43383</v>
      </c>
      <c r="G6" s="8">
        <f t="shared" si="2"/>
        <v>4900</v>
      </c>
      <c r="H6" s="6">
        <f t="shared" si="3"/>
        <v>0</v>
      </c>
      <c r="I6" s="6">
        <f t="shared" si="4"/>
        <v>5390</v>
      </c>
      <c r="J6" s="4" t="str">
        <f t="shared" si="5"/>
        <v xml:space="preserve"> </v>
      </c>
    </row>
    <row r="7" spans="1:10" x14ac:dyDescent="0.25">
      <c r="A7" s="5"/>
      <c r="B7" s="6" t="s">
        <v>13</v>
      </c>
      <c r="C7" s="4" t="str">
        <f t="shared" si="0"/>
        <v>INTEL CORE I 7</v>
      </c>
      <c r="D7" s="6">
        <v>10</v>
      </c>
      <c r="E7" s="4">
        <f t="shared" si="1"/>
        <v>835</v>
      </c>
      <c r="F7" s="9" t="s">
        <v>14</v>
      </c>
      <c r="G7" s="8">
        <f t="shared" si="2"/>
        <v>8350</v>
      </c>
      <c r="H7" s="6">
        <f t="shared" si="3"/>
        <v>83.5</v>
      </c>
      <c r="I7" s="6">
        <f t="shared" si="4"/>
        <v>9268.5</v>
      </c>
      <c r="J7" s="4" t="str">
        <f t="shared" si="5"/>
        <v xml:space="preserve"> </v>
      </c>
    </row>
    <row r="8" spans="1:10" x14ac:dyDescent="0.25">
      <c r="A8" s="5"/>
      <c r="B8" s="6" t="s">
        <v>10</v>
      </c>
      <c r="C8" s="4" t="str">
        <f t="shared" si="0"/>
        <v>INTEL CORE 2 DUAL</v>
      </c>
      <c r="D8" s="6">
        <v>4</v>
      </c>
      <c r="E8" s="4">
        <f t="shared" si="1"/>
        <v>300</v>
      </c>
      <c r="F8" s="9" t="s">
        <v>15</v>
      </c>
      <c r="G8" s="8">
        <f t="shared" si="2"/>
        <v>1200</v>
      </c>
      <c r="H8" s="6">
        <f t="shared" si="3"/>
        <v>0</v>
      </c>
      <c r="I8" s="6">
        <f t="shared" si="4"/>
        <v>1320</v>
      </c>
      <c r="J8" s="4" t="str">
        <f t="shared" si="5"/>
        <v xml:space="preserve"> </v>
      </c>
    </row>
    <row r="9" spans="1:10" x14ac:dyDescent="0.25">
      <c r="A9" s="5"/>
      <c r="B9" s="6" t="s">
        <v>11</v>
      </c>
      <c r="C9" s="4" t="str">
        <f t="shared" si="0"/>
        <v>INTEL CORE I 3</v>
      </c>
      <c r="D9" s="6">
        <v>25</v>
      </c>
      <c r="E9" s="4">
        <f t="shared" si="1"/>
        <v>585</v>
      </c>
      <c r="F9" s="9" t="s">
        <v>16</v>
      </c>
      <c r="G9" s="8">
        <f t="shared" si="2"/>
        <v>14625</v>
      </c>
      <c r="H9" s="6">
        <f t="shared" si="3"/>
        <v>146.25</v>
      </c>
      <c r="I9" s="6">
        <f t="shared" si="4"/>
        <v>16233.75</v>
      </c>
      <c r="J9" s="4" t="str">
        <f t="shared" si="5"/>
        <v xml:space="preserve"> </v>
      </c>
    </row>
    <row r="10" spans="1:10" x14ac:dyDescent="0.25">
      <c r="A10" s="5"/>
      <c r="B10" s="6" t="s">
        <v>13</v>
      </c>
      <c r="C10" s="4" t="str">
        <f t="shared" si="0"/>
        <v>INTEL CORE I 7</v>
      </c>
      <c r="D10" s="6">
        <v>10</v>
      </c>
      <c r="E10" s="4">
        <f t="shared" si="1"/>
        <v>835</v>
      </c>
      <c r="F10" s="9" t="s">
        <v>17</v>
      </c>
      <c r="G10" s="8">
        <f t="shared" si="2"/>
        <v>8350</v>
      </c>
      <c r="H10" s="6">
        <f t="shared" si="3"/>
        <v>83.5</v>
      </c>
      <c r="I10" s="6">
        <f t="shared" si="4"/>
        <v>9268.5</v>
      </c>
      <c r="J10" s="4" t="str">
        <f t="shared" si="5"/>
        <v xml:space="preserve"> </v>
      </c>
    </row>
    <row r="14" spans="1:10" s="10" customFormat="1" ht="14.25" x14ac:dyDescent="0.2">
      <c r="A14" s="1" t="s">
        <v>35</v>
      </c>
      <c r="B14" s="1"/>
      <c r="C14" s="1"/>
      <c r="D14" s="1"/>
    </row>
    <row r="15" spans="1:10" s="10" customFormat="1" ht="14.25" x14ac:dyDescent="0.2">
      <c r="A15" s="3" t="s">
        <v>1</v>
      </c>
      <c r="B15" s="4" t="s">
        <v>2</v>
      </c>
      <c r="C15" s="4" t="s">
        <v>18</v>
      </c>
      <c r="D15" s="4" t="s">
        <v>19</v>
      </c>
      <c r="G15" s="11" t="s">
        <v>36</v>
      </c>
      <c r="H15" s="11"/>
    </row>
    <row r="16" spans="1:10" x14ac:dyDescent="0.25">
      <c r="A16" s="5" t="s">
        <v>20</v>
      </c>
      <c r="B16" s="6" t="s">
        <v>21</v>
      </c>
      <c r="C16" s="6">
        <v>250</v>
      </c>
      <c r="D16" s="6">
        <v>235</v>
      </c>
      <c r="G16" s="4" t="s">
        <v>34</v>
      </c>
      <c r="H16" s="4" t="s">
        <v>6</v>
      </c>
    </row>
    <row r="17" spans="1:8" x14ac:dyDescent="0.25">
      <c r="A17" s="5" t="s">
        <v>22</v>
      </c>
      <c r="B17" s="6" t="s">
        <v>23</v>
      </c>
      <c r="C17" s="6">
        <v>300</v>
      </c>
      <c r="D17" s="6">
        <v>285</v>
      </c>
      <c r="G17" s="6" t="s">
        <v>31</v>
      </c>
      <c r="H17" s="6"/>
    </row>
    <row r="18" spans="1:8" x14ac:dyDescent="0.25">
      <c r="A18" s="5" t="s">
        <v>24</v>
      </c>
      <c r="B18" s="6" t="s">
        <v>27</v>
      </c>
      <c r="C18" s="6">
        <v>600</v>
      </c>
      <c r="D18" s="6">
        <v>585</v>
      </c>
      <c r="G18" s="6" t="s">
        <v>32</v>
      </c>
      <c r="H18" s="6"/>
    </row>
    <row r="19" spans="1:8" x14ac:dyDescent="0.25">
      <c r="A19" s="5" t="s">
        <v>25</v>
      </c>
      <c r="B19" s="6" t="s">
        <v>28</v>
      </c>
      <c r="C19" s="6">
        <v>700</v>
      </c>
      <c r="D19" s="6">
        <v>685</v>
      </c>
    </row>
    <row r="20" spans="1:8" x14ac:dyDescent="0.25">
      <c r="A20" s="5" t="s">
        <v>26</v>
      </c>
      <c r="B20" s="6" t="s">
        <v>29</v>
      </c>
      <c r="C20" s="6">
        <v>850</v>
      </c>
      <c r="D20" s="6">
        <v>835</v>
      </c>
    </row>
  </sheetData>
  <mergeCells count="2">
    <mergeCell ref="A1:J1"/>
    <mergeCell ref="A14:D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2019-01-21T09:20:36Z</dcterms:created>
  <dcterms:modified xsi:type="dcterms:W3CDTF">2019-01-21T12:29:35Z</dcterms:modified>
</cp:coreProperties>
</file>